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seite" sheetId="1" r:id="rId4"/>
    <sheet state="visible" name="Preisliste" sheetId="2" r:id="rId5"/>
    <sheet state="visible" name="Versandkosten" sheetId="3" r:id="rId6"/>
    <sheet state="visible" name="Verpackung" sheetId="4" r:id="rId7"/>
    <sheet state="visible" name="Berechnung PreisEK Multiplikati" sheetId="5" r:id="rId8"/>
  </sheets>
  <definedNames>
    <definedName name="Branding">Verpackung!$A$4:$B$14</definedName>
    <definedName name="Produktpreise">Preisliste!$A$5:$B$21</definedName>
    <definedName name="Versandkosten">Versandkosten!$A$6:$D$8</definedName>
    <definedName hidden="1" localSheetId="1" name="Z_FB581063_716D_4039_BFA5_7DD72474ED92_.wvu.FilterData">Preisliste!$A$4:$B$21</definedName>
  </definedNames>
  <calcPr/>
  <customWorkbookViews>
    <customWorkbookView activeSheetId="0" maximized="1" windowHeight="0" windowWidth="0" guid="{FB581063-716D-4039-BFA5-7DD72474ED92}" name="Filter 1"/>
  </customWorkbookViews>
</workbook>
</file>

<file path=xl/sharedStrings.xml><?xml version="1.0" encoding="utf-8"?>
<sst xmlns="http://schemas.openxmlformats.org/spreadsheetml/2006/main" count="94" uniqueCount="78">
  <si>
    <t>Beispiel einer Preiskalkulation für ecoyn</t>
  </si>
  <si>
    <t xml:space="preserve">Hallo, 
diese Kalkulationstabelle soll euch als Vorlage dienen um Preiskalkulationen für eure Produkte zu erstellen. 
Auf den einzelnen Tabs findet ihr die Kalkulationen für verschiedene Punkte, hier am Beispiel von T-Shirts und Hoodies.
- Die Tabelle  Preisliste gibt euch eine Übersicht über die Produktpreise.
- Die Tabelle Versandkosten werden die einzelnen Faktoren gelistet, wie sich der Preis für Versandkosten zusammen setzt.
- Die Tabelle Verpackung gibt einen Überblick über die Verpackungskosten.
- Die Tabelle Berechnung Preis/EK Multiplikationsfaktor ist die wichtigste Tabelle. Hier fließen alle Faktoren zusammen, um den endgültigen Preis zu kalkulieren. 
- Gleichzeitig wird der Multiplikationsfaktor des Produktes berechnet, den ihr in ecoyn zur automatischen Berechnung eingeben könnt.
Ihr könnt diese Tabelle frei nutzen und unter der Lizenz https://creativecommons.org/licenses/by-sa/4.0/legalcode bearbeiten und weitergeben. 
Wir hoffen wir können euch damit ein wenig Arbeit abnehmen. 
Viel Spaß beim Kalkulieren :-) </t>
  </si>
  <si>
    <t>Haftungsausschluss</t>
  </si>
  <si>
    <t>Für Schäden jeglicher Art die aus der Verwendung der bereitgestellten Vorlage entstehen, übernimmt der Betreiber keine Haftung und keine Verantwortung. 
Die Verwendung der Vorlage geschieht ohne Mitwirken des Betreibers und auf eigene Verantwortung des Nutzers.
Der Betreiber übernimmt keine Haftung für Schäden jeglicher Art, die die durch das Herunterladen der Vorlage entstehen.
Der Betreiber übernimmt keine Gewähr für Richtigkeit und Vollständigkeit der Inhalte.</t>
  </si>
  <si>
    <t>Produkt</t>
  </si>
  <si>
    <t>Preis</t>
  </si>
  <si>
    <t>T-Shirts</t>
  </si>
  <si>
    <t>T-Shirt 1</t>
  </si>
  <si>
    <t>T-Shirt 2</t>
  </si>
  <si>
    <t>T-Shirt 3</t>
  </si>
  <si>
    <t>T-Shirt 4</t>
  </si>
  <si>
    <t>V-Neck-Shirts</t>
  </si>
  <si>
    <t>V-Neck Shirt 1</t>
  </si>
  <si>
    <t>V-Neck Shirt 2</t>
  </si>
  <si>
    <t>Tank-Tops</t>
  </si>
  <si>
    <t>Tank-Top 1</t>
  </si>
  <si>
    <t>Tank-Top 2</t>
  </si>
  <si>
    <t>Sweater &amp; Hoodies</t>
  </si>
  <si>
    <t>Sweatshirt 1</t>
  </si>
  <si>
    <t>Hoodie 1</t>
  </si>
  <si>
    <t>Hoodie 2</t>
  </si>
  <si>
    <t>Jacken</t>
  </si>
  <si>
    <t>Jacke</t>
  </si>
  <si>
    <t>Alle Angaben ohne Gewähr. Bitte überprüft eure Daten auf Richtigkeit.</t>
  </si>
  <si>
    <t>Versandart</t>
  </si>
  <si>
    <t>Erstes Produkt</t>
  </si>
  <si>
    <t>Weiteres Produkt</t>
  </si>
  <si>
    <t>Maximal</t>
  </si>
  <si>
    <t>Deutschland</t>
  </si>
  <si>
    <t>Shirt</t>
  </si>
  <si>
    <t>Hoodie / Sweatshirt / Jacken</t>
  </si>
  <si>
    <r>
      <rPr>
        <rFont val="Arial"/>
        <color theme="0"/>
      </rPr>
      <t>Tracking</t>
    </r>
    <r>
      <rPr>
        <rFont val="Arial"/>
        <color theme="0"/>
      </rPr>
      <t xml:space="preserve"> (Sendungsverfolgung) bei Bestellungen</t>
    </r>
  </si>
  <si>
    <t>Europa</t>
  </si>
  <si>
    <t>Weltweit</t>
  </si>
  <si>
    <t>Verpackungs-Optionen</t>
  </si>
  <si>
    <t>Stückpreis</t>
  </si>
  <si>
    <t>Lieferschein inkl. Logo und Nachricht</t>
  </si>
  <si>
    <t>Paketbeilage (z.B. Flyer)</t>
  </si>
  <si>
    <t>Hangtag / Anhänger</t>
  </si>
  <si>
    <t>Nackendruck (Innen / Außen)</t>
  </si>
  <si>
    <t>Web-Etikett (Ärmel / Saum)</t>
  </si>
  <si>
    <t>Einzelverpackung Polybeutel</t>
  </si>
  <si>
    <t>Einzelverpackung Pergamin-Beutel</t>
  </si>
  <si>
    <t>Plastikfreie Versandverpackung</t>
  </si>
  <si>
    <t>Sticker (auf Versandverpackung)</t>
  </si>
  <si>
    <t xml:space="preserve"> </t>
  </si>
  <si>
    <t>Bezugskosten</t>
  </si>
  <si>
    <t>Einkaufspreis</t>
  </si>
  <si>
    <t>Anzahl</t>
  </si>
  <si>
    <t>&lt;- muss per Hand eingegeben werden</t>
  </si>
  <si>
    <t>+</t>
  </si>
  <si>
    <t>Versand &amp; Handling generell</t>
  </si>
  <si>
    <t>=</t>
  </si>
  <si>
    <t>Bezugspreis</t>
  </si>
  <si>
    <t>Für jedes weitere Produkt</t>
  </si>
  <si>
    <t>Handlungskosten</t>
  </si>
  <si>
    <t>Selbstkostenpreis</t>
  </si>
  <si>
    <t>Lieferschein mit Logo</t>
  </si>
  <si>
    <t>Gewinnzuschlag</t>
  </si>
  <si>
    <t>Sendungsverfolgung</t>
  </si>
  <si>
    <t>Summe</t>
  </si>
  <si>
    <t>einkalkulierte Retouren</t>
  </si>
  <si>
    <t>gesamt</t>
  </si>
  <si>
    <t>Nettoverkaufspreis</t>
  </si>
  <si>
    <t>Umsatzsteuer 19 %</t>
  </si>
  <si>
    <t>Bruttoverkaufspreis</t>
  </si>
  <si>
    <t>Versandkosten insgesamt</t>
  </si>
  <si>
    <t>Gesamtpreis</t>
  </si>
  <si>
    <t>Retouren</t>
  </si>
  <si>
    <t>Kosten für 1 Produktteil</t>
  </si>
  <si>
    <t>Gewinn</t>
  </si>
  <si>
    <t>Anteil Retouren</t>
  </si>
  <si>
    <t>Kalkulierte Kosten für Retouren</t>
  </si>
  <si>
    <t>Faktor für ecoyn -&gt;</t>
  </si>
  <si>
    <t>EK Multiplikationsfaktor</t>
  </si>
  <si>
    <t>Basispreis</t>
  </si>
  <si>
    <t>&lt;- muss per Hand aus der Preisliste eingefügt werden</t>
  </si>
  <si>
    <t>Diese Faktoren können jederzeit angepasst werden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</si>
</sst>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quot;€&quot;"/>
    <numFmt numFmtId="165" formatCode="#,##0.00\ [$€-1]"/>
  </numFmts>
  <fonts count="20">
    <font>
      <sz val="10.0"/>
      <color rgb="FF000000"/>
      <name val="Arial"/>
      <scheme val="minor"/>
    </font>
    <font>
      <color theme="1"/>
      <name val="Arial"/>
      <scheme val="minor"/>
    </font>
    <font/>
    <font>
      <b/>
      <sz val="18.0"/>
      <color theme="1"/>
      <name val="Arial"/>
      <scheme val="minor"/>
    </font>
    <font>
      <sz val="12.0"/>
      <color theme="1"/>
      <name val="Arial"/>
      <scheme val="minor"/>
    </font>
    <font>
      <b/>
      <color theme="1"/>
      <name val="Arial"/>
      <scheme val="minor"/>
    </font>
    <font>
      <b/>
      <sz val="10.0"/>
      <color theme="1"/>
      <name val="Arial"/>
      <scheme val="minor"/>
    </font>
    <font>
      <b/>
      <sz val="12.0"/>
      <color theme="0"/>
      <name val="Arial"/>
      <scheme val="minor"/>
    </font>
    <font>
      <b/>
      <color theme="0"/>
      <name val="Arial"/>
      <scheme val="minor"/>
    </font>
    <font>
      <color theme="0"/>
      <name val="Arial"/>
      <scheme val="minor"/>
    </font>
    <font>
      <b/>
      <sz val="12.0"/>
      <color theme="1"/>
      <name val="Calibri"/>
    </font>
    <font>
      <sz val="12.0"/>
      <color theme="1"/>
      <name val="Calibri"/>
    </font>
    <font>
      <b/>
      <sz val="12.0"/>
      <color theme="0"/>
      <name val="Calibri"/>
    </font>
    <font>
      <b/>
      <color rgb="FF4285F4"/>
      <name val="Arial"/>
      <scheme val="minor"/>
    </font>
    <font>
      <color theme="4"/>
      <name val="Arial"/>
      <scheme val="minor"/>
    </font>
    <font>
      <b/>
      <color rgb="FFFF0000"/>
      <name val="Arial"/>
      <scheme val="minor"/>
    </font>
    <font>
      <b/>
      <color theme="7"/>
      <name val="Arial"/>
      <scheme val="minor"/>
    </font>
    <font>
      <color rgb="FF9900FF"/>
      <name val="Arial"/>
      <scheme val="minor"/>
    </font>
    <font>
      <b/>
      <color theme="4"/>
      <name val="Arial"/>
      <scheme val="minor"/>
    </font>
    <font>
      <b/>
      <color rgb="FF9900FF"/>
      <name val="Arial"/>
      <scheme val="minor"/>
    </font>
  </fonts>
  <fills count="4">
    <fill>
      <patternFill patternType="none"/>
    </fill>
    <fill>
      <patternFill patternType="lightGray"/>
    </fill>
    <fill>
      <patternFill patternType="solid">
        <fgColor rgb="FF26ABE6"/>
        <bgColor rgb="FF26ABE6"/>
      </patternFill>
    </fill>
    <fill>
      <patternFill patternType="solid">
        <fgColor theme="0"/>
        <bgColor theme="0"/>
      </patternFill>
    </fill>
  </fills>
  <borders count="21">
    <border/>
    <border>
      <left style="double">
        <color rgb="FF000000"/>
      </left>
      <top style="double">
        <color rgb="FF000000"/>
      </top>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EA4335"/>
      </left>
      <top style="thin">
        <color rgb="FFEA4335"/>
      </top>
      <bottom style="thin">
        <color rgb="FFEA4335"/>
      </bottom>
    </border>
    <border>
      <right style="thin">
        <color rgb="FFEA4335"/>
      </right>
      <top style="thin">
        <color rgb="FFEA4335"/>
      </top>
      <bottom style="thin">
        <color rgb="FFEA4335"/>
      </bottom>
    </border>
    <border>
      <top style="thin">
        <color rgb="FFEA4335"/>
      </top>
      <bottom style="thin">
        <color rgb="FFEA4335"/>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bottom style="double">
        <color rgb="FF000000"/>
      </bottom>
    </border>
    <border>
      <bottom style="thick">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Alignment="1" applyBorder="1" applyFont="1">
      <alignment horizontal="center"/>
    </xf>
    <xf borderId="2" fillId="0" fontId="2" numFmtId="0" xfId="0" applyBorder="1" applyFont="1"/>
    <xf borderId="3" fillId="0" fontId="2" numFmtId="0" xfId="0" applyBorder="1" applyFont="1"/>
    <xf borderId="4" fillId="0" fontId="3" numFmtId="0" xfId="0" applyAlignment="1" applyBorder="1" applyFont="1">
      <alignment horizontal="center" readingOrder="0"/>
    </xf>
    <xf borderId="5" fillId="0" fontId="2" numFmtId="0" xfId="0" applyBorder="1" applyFont="1"/>
    <xf borderId="6" fillId="0" fontId="2" numFmtId="0" xfId="0" applyBorder="1" applyFont="1"/>
    <xf borderId="4" fillId="0" fontId="4" numFmtId="0" xfId="0" applyAlignment="1" applyBorder="1" applyFont="1">
      <alignment horizontal="left" readingOrder="0" shrinkToFit="0" wrapText="1"/>
    </xf>
    <xf borderId="4" fillId="0" fontId="3" numFmtId="0" xfId="0" applyAlignment="1" applyBorder="1" applyFont="1">
      <alignment readingOrder="0"/>
    </xf>
    <xf borderId="0" fillId="0" fontId="3" numFmtId="0" xfId="0" applyFont="1"/>
    <xf borderId="4" fillId="0" fontId="4" numFmtId="0" xfId="0" applyAlignment="1" applyBorder="1" applyFont="1">
      <alignment readingOrder="0" shrinkToFit="0" wrapText="1"/>
    </xf>
    <xf borderId="0" fillId="0" fontId="5" numFmtId="0" xfId="0" applyAlignment="1" applyFont="1">
      <alignment horizontal="center" readingOrder="0"/>
    </xf>
    <xf borderId="0" fillId="0" fontId="6" numFmtId="0" xfId="0" applyAlignment="1" applyFont="1">
      <alignment horizontal="center" readingOrder="0"/>
    </xf>
    <xf borderId="0" fillId="0" fontId="5" numFmtId="0" xfId="0" applyAlignment="1" applyFont="1">
      <alignment horizontal="right" readingOrder="0"/>
    </xf>
    <xf borderId="7" fillId="2" fontId="7" numFmtId="0" xfId="0" applyAlignment="1" applyBorder="1" applyFill="1" applyFont="1">
      <alignment horizontal="left" readingOrder="0"/>
    </xf>
    <xf borderId="7" fillId="2" fontId="7" numFmtId="0" xfId="0" applyAlignment="1" applyBorder="1" applyFont="1">
      <alignment horizontal="center" readingOrder="0"/>
    </xf>
    <xf borderId="7" fillId="2" fontId="8" numFmtId="0" xfId="0" applyAlignment="1" applyBorder="1" applyFont="1">
      <alignment readingOrder="0"/>
    </xf>
    <xf borderId="7" fillId="2" fontId="9" numFmtId="0" xfId="0" applyBorder="1" applyFont="1"/>
    <xf borderId="7" fillId="0" fontId="1" numFmtId="0" xfId="0" applyAlignment="1" applyBorder="1" applyFont="1">
      <alignment readingOrder="0"/>
    </xf>
    <xf borderId="7" fillId="0" fontId="1" numFmtId="164" xfId="0" applyAlignment="1" applyBorder="1" applyFont="1" applyNumberFormat="1">
      <alignment readingOrder="0"/>
    </xf>
    <xf borderId="0" fillId="0" fontId="10" numFmtId="0" xfId="0" applyAlignment="1" applyFont="1">
      <alignment readingOrder="0"/>
    </xf>
    <xf borderId="0" fillId="0" fontId="5" numFmtId="0" xfId="0" applyAlignment="1" applyFont="1">
      <alignment readingOrder="0"/>
    </xf>
    <xf borderId="7" fillId="2" fontId="1" numFmtId="0" xfId="0" applyBorder="1" applyFont="1"/>
    <xf borderId="7" fillId="2" fontId="1" numFmtId="0" xfId="0" applyAlignment="1" applyBorder="1" applyFont="1">
      <alignment readingOrder="0"/>
    </xf>
    <xf borderId="8" fillId="0" fontId="1" numFmtId="0" xfId="0" applyAlignment="1" applyBorder="1" applyFont="1">
      <alignment readingOrder="0"/>
    </xf>
    <xf borderId="9" fillId="0" fontId="2" numFmtId="0" xfId="0" applyBorder="1" applyFont="1"/>
    <xf borderId="0" fillId="0" fontId="10" numFmtId="0" xfId="0" applyAlignment="1" applyFont="1">
      <alignment readingOrder="0"/>
    </xf>
    <xf borderId="0" fillId="0" fontId="11" numFmtId="0" xfId="0" applyFont="1"/>
    <xf borderId="0" fillId="2" fontId="12" numFmtId="0" xfId="0" applyAlignment="1" applyFont="1">
      <alignment readingOrder="0"/>
    </xf>
    <xf borderId="0" fillId="2" fontId="12" numFmtId="0" xfId="0" applyAlignment="1" applyFont="1">
      <alignment horizontal="right" readingOrder="0"/>
    </xf>
    <xf borderId="0" fillId="2" fontId="11" numFmtId="0" xfId="0" applyFont="1"/>
    <xf borderId="0" fillId="0" fontId="11" numFmtId="0" xfId="0" applyAlignment="1" applyFont="1">
      <alignment readingOrder="0"/>
    </xf>
    <xf borderId="0" fillId="0" fontId="11" numFmtId="164" xfId="0" applyAlignment="1" applyFont="1" applyNumberFormat="1">
      <alignment readingOrder="0"/>
    </xf>
    <xf borderId="0" fillId="2" fontId="9" numFmtId="0" xfId="0" applyAlignment="1" applyFont="1">
      <alignment readingOrder="0"/>
    </xf>
    <xf borderId="0" fillId="0" fontId="1" numFmtId="0" xfId="0" applyAlignment="1" applyFont="1">
      <alignment readingOrder="0"/>
    </xf>
    <xf borderId="0" fillId="0" fontId="1" numFmtId="165" xfId="0" applyAlignment="1" applyFont="1" applyNumberFormat="1">
      <alignment readingOrder="0"/>
    </xf>
    <xf borderId="10" fillId="0" fontId="2" numFmtId="0" xfId="0" applyBorder="1" applyFont="1"/>
    <xf borderId="0" fillId="2" fontId="8" numFmtId="0" xfId="0" applyAlignment="1" applyFont="1">
      <alignment readingOrder="0"/>
    </xf>
    <xf borderId="0" fillId="2" fontId="8" numFmtId="0" xfId="0" applyAlignment="1" applyFont="1">
      <alignment horizontal="left" readingOrder="0"/>
    </xf>
    <xf borderId="0" fillId="0" fontId="1" numFmtId="0" xfId="0" applyAlignment="1" applyFont="1">
      <alignment horizontal="left"/>
    </xf>
    <xf borderId="0" fillId="0" fontId="1" numFmtId="164" xfId="0" applyAlignment="1" applyFont="1" applyNumberFormat="1">
      <alignment horizontal="left" readingOrder="0"/>
    </xf>
    <xf borderId="11" fillId="2" fontId="5" numFmtId="0" xfId="0" applyAlignment="1" applyBorder="1" applyFont="1">
      <alignment horizontal="center" readingOrder="0"/>
    </xf>
    <xf borderId="12" fillId="2" fontId="5" numFmtId="0" xfId="0" applyAlignment="1" applyBorder="1" applyFont="1">
      <alignment horizontal="center" readingOrder="0"/>
    </xf>
    <xf borderId="12" fillId="0" fontId="2" numFmtId="0" xfId="0" applyBorder="1" applyFont="1"/>
    <xf borderId="13" fillId="0" fontId="2" numFmtId="0" xfId="0" applyBorder="1" applyFont="1"/>
    <xf borderId="11" fillId="2" fontId="8" numFmtId="0" xfId="0" applyAlignment="1" applyBorder="1" applyFont="1">
      <alignment horizontal="center" readingOrder="0"/>
    </xf>
    <xf borderId="14" fillId="2" fontId="1" numFmtId="0" xfId="0" applyAlignment="1" applyBorder="1" applyFont="1">
      <alignment horizontal="center" readingOrder="0"/>
    </xf>
    <xf borderId="15" fillId="0" fontId="1" numFmtId="0" xfId="0" applyBorder="1" applyFont="1"/>
    <xf borderId="14" fillId="0" fontId="13" numFmtId="0" xfId="0" applyAlignment="1" applyBorder="1" applyFont="1">
      <alignment readingOrder="0"/>
    </xf>
    <xf borderId="15" fillId="0" fontId="14" numFmtId="0" xfId="0" applyAlignment="1" applyBorder="1" applyFont="1">
      <alignment readingOrder="0"/>
    </xf>
    <xf quotePrefix="1" borderId="14" fillId="2" fontId="9" numFmtId="0" xfId="0" applyAlignment="1" applyBorder="1" applyFont="1">
      <alignment horizontal="center" readingOrder="0"/>
    </xf>
    <xf borderId="14" fillId="0" fontId="1" numFmtId="0" xfId="0" applyAlignment="1" applyBorder="1" applyFont="1">
      <alignment readingOrder="0"/>
    </xf>
    <xf borderId="15" fillId="0" fontId="1" numFmtId="164" xfId="0" applyAlignment="1" applyBorder="1" applyFont="1" applyNumberFormat="1">
      <alignment readingOrder="0"/>
    </xf>
    <xf borderId="0" fillId="0" fontId="1" numFmtId="165" xfId="0" applyFont="1" applyNumberFormat="1"/>
    <xf borderId="14" fillId="0" fontId="1" numFmtId="0" xfId="0" applyBorder="1" applyFont="1"/>
    <xf borderId="16" fillId="0" fontId="5" numFmtId="0" xfId="0" applyAlignment="1" applyBorder="1" applyFont="1">
      <alignment readingOrder="0"/>
    </xf>
    <xf borderId="17" fillId="0" fontId="5" numFmtId="164" xfId="0" applyBorder="1" applyFont="1" applyNumberFormat="1"/>
    <xf quotePrefix="1" borderId="16" fillId="2" fontId="9" numFmtId="0" xfId="0" applyAlignment="1" applyBorder="1" applyFont="1">
      <alignment horizontal="center" readingOrder="0"/>
    </xf>
    <xf borderId="18" fillId="0" fontId="1" numFmtId="0" xfId="0" applyAlignment="1" applyBorder="1" applyFont="1">
      <alignment readingOrder="0"/>
    </xf>
    <xf borderId="18" fillId="0" fontId="1" numFmtId="165" xfId="0" applyBorder="1" applyFont="1" applyNumberFormat="1"/>
    <xf borderId="17" fillId="0" fontId="1" numFmtId="0" xfId="0" applyBorder="1" applyFont="1"/>
    <xf borderId="19" fillId="0" fontId="5" numFmtId="0" xfId="0" applyAlignment="1" applyBorder="1" applyFont="1">
      <alignment readingOrder="0"/>
    </xf>
    <xf borderId="19" fillId="0" fontId="5" numFmtId="164" xfId="0" applyBorder="1" applyFont="1" applyNumberFormat="1"/>
    <xf borderId="20" fillId="0" fontId="15" numFmtId="0" xfId="0" applyAlignment="1" applyBorder="1" applyFont="1">
      <alignment readingOrder="0"/>
    </xf>
    <xf borderId="20" fillId="0" fontId="15" numFmtId="165" xfId="0" applyBorder="1" applyFont="1" applyNumberFormat="1"/>
    <xf borderId="11" fillId="0" fontId="5" numFmtId="0" xfId="0" applyAlignment="1" applyBorder="1" applyFont="1">
      <alignment readingOrder="0"/>
    </xf>
    <xf borderId="13" fillId="0" fontId="1" numFmtId="0" xfId="0" applyBorder="1" applyFont="1"/>
    <xf borderId="20" fillId="0" fontId="16" numFmtId="0" xfId="0" applyAlignment="1" applyBorder="1" applyFont="1">
      <alignment readingOrder="0"/>
    </xf>
    <xf borderId="20" fillId="0" fontId="16" numFmtId="165" xfId="0" applyBorder="1" applyFont="1" applyNumberFormat="1"/>
    <xf borderId="15" fillId="0" fontId="17" numFmtId="9" xfId="0" applyAlignment="1" applyBorder="1" applyFont="1" applyNumberFormat="1">
      <alignment readingOrder="0"/>
    </xf>
    <xf borderId="0" fillId="3" fontId="1" numFmtId="0" xfId="0" applyAlignment="1" applyFill="1" applyFont="1">
      <alignment horizontal="center" readingOrder="0"/>
    </xf>
    <xf borderId="8" fillId="0" fontId="5" numFmtId="0" xfId="0" applyAlignment="1" applyBorder="1" applyFont="1">
      <alignment readingOrder="0"/>
    </xf>
    <xf borderId="9" fillId="0" fontId="1" numFmtId="0" xfId="0" applyAlignment="1" applyBorder="1" applyFont="1">
      <alignment readingOrder="0"/>
    </xf>
    <xf borderId="11" fillId="0" fontId="18" numFmtId="0" xfId="0" applyAlignment="1" applyBorder="1" applyFont="1">
      <alignment readingOrder="0"/>
    </xf>
    <xf borderId="13" fillId="0" fontId="18" numFmtId="164" xfId="0" applyAlignment="1" applyBorder="1" applyFont="1" applyNumberFormat="1">
      <alignment readingOrder="0"/>
    </xf>
    <xf borderId="14" fillId="0" fontId="5" numFmtId="0" xfId="0" applyAlignment="1" applyBorder="1" applyFont="1">
      <alignment readingOrder="0"/>
    </xf>
    <xf borderId="15" fillId="0" fontId="19" numFmtId="9" xfId="0" applyAlignment="1" applyBorder="1" applyFont="1" applyNumberFormat="1">
      <alignment readingOrder="0"/>
    </xf>
    <xf borderId="17" fillId="0" fontId="19" numFmtId="9" xfId="0" applyAlignment="1" applyBorder="1" applyFont="1" applyNumberFormat="1">
      <alignment readingOrder="0"/>
    </xf>
    <xf borderId="8" fillId="0" fontId="1" numFmtId="0" xfId="0" applyAlignment="1" applyBorder="1" applyFont="1">
      <alignment horizontal="center" readingOrder="0"/>
    </xf>
    <xf borderId="0" fillId="0" fontId="17"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907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57150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57150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57150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57150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6.63"/>
    <col customWidth="1" min="2" max="2" width="23.5"/>
    <col customWidth="1" min="3" max="3" width="82.0"/>
    <col customWidth="1" min="4" max="4" width="39.25"/>
  </cols>
  <sheetData>
    <row r="1" ht="42.75" customHeight="1">
      <c r="B1" s="1"/>
      <c r="C1" s="1"/>
      <c r="D1" s="1"/>
    </row>
    <row r="2" ht="75.0" customHeight="1">
      <c r="B2" s="2"/>
      <c r="C2" s="3"/>
      <c r="D2" s="4"/>
    </row>
    <row r="4">
      <c r="B4" s="5" t="s">
        <v>0</v>
      </c>
      <c r="C4" s="6"/>
      <c r="D4" s="7"/>
    </row>
    <row r="6">
      <c r="B6" s="8" t="s">
        <v>1</v>
      </c>
      <c r="C6" s="6"/>
      <c r="D6" s="7"/>
    </row>
    <row r="8">
      <c r="B8" s="9" t="s">
        <v>2</v>
      </c>
      <c r="C8" s="6"/>
      <c r="D8" s="7"/>
    </row>
    <row r="9">
      <c r="C9" s="10"/>
    </row>
    <row r="10">
      <c r="B10" s="11" t="s">
        <v>3</v>
      </c>
      <c r="C10" s="6"/>
      <c r="D10" s="7"/>
    </row>
  </sheetData>
  <mergeCells count="5">
    <mergeCell ref="B2:D2"/>
    <mergeCell ref="B4:D4"/>
    <mergeCell ref="B6:D6"/>
    <mergeCell ref="B8:D8"/>
    <mergeCell ref="B10:D1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9.63"/>
    <col customWidth="1" min="2" max="2" width="23.88"/>
    <col customWidth="1" min="3" max="3" width="16.5"/>
    <col customWidth="1" min="5" max="5" width="16.13"/>
    <col customWidth="1" min="6" max="6" width="30.88"/>
  </cols>
  <sheetData>
    <row r="1">
      <c r="A1" s="12"/>
      <c r="B1" s="13"/>
    </row>
    <row r="2">
      <c r="A2" s="14"/>
      <c r="B2" s="13"/>
    </row>
    <row r="3">
      <c r="A3" s="12"/>
      <c r="B3" s="13"/>
    </row>
    <row r="4">
      <c r="A4" s="15" t="s">
        <v>4</v>
      </c>
      <c r="B4" s="16" t="s">
        <v>5</v>
      </c>
    </row>
    <row r="5">
      <c r="A5" s="17" t="s">
        <v>6</v>
      </c>
      <c r="B5" s="18"/>
    </row>
    <row r="6">
      <c r="A6" s="19" t="s">
        <v>7</v>
      </c>
      <c r="B6" s="20">
        <v>10.11</v>
      </c>
      <c r="D6" s="21"/>
      <c r="E6" s="21"/>
      <c r="F6" s="21"/>
    </row>
    <row r="7">
      <c r="A7" s="19" t="s">
        <v>8</v>
      </c>
      <c r="B7" s="20">
        <v>11.48</v>
      </c>
    </row>
    <row r="8">
      <c r="A8" s="19" t="s">
        <v>9</v>
      </c>
      <c r="B8" s="20">
        <v>10.85</v>
      </c>
      <c r="E8" s="22"/>
    </row>
    <row r="9">
      <c r="A9" s="19" t="s">
        <v>10</v>
      </c>
      <c r="B9" s="20">
        <v>12.32</v>
      </c>
    </row>
    <row r="10">
      <c r="A10" s="17" t="s">
        <v>11</v>
      </c>
      <c r="B10" s="23"/>
    </row>
    <row r="11">
      <c r="A11" s="19" t="s">
        <v>12</v>
      </c>
      <c r="B11" s="20">
        <v>11.25</v>
      </c>
    </row>
    <row r="12">
      <c r="A12" s="19" t="s">
        <v>13</v>
      </c>
      <c r="B12" s="20">
        <v>11.25</v>
      </c>
    </row>
    <row r="13">
      <c r="A13" s="17" t="s">
        <v>14</v>
      </c>
      <c r="B13" s="23"/>
    </row>
    <row r="14">
      <c r="A14" s="19" t="s">
        <v>15</v>
      </c>
      <c r="B14" s="20">
        <v>9.86</v>
      </c>
    </row>
    <row r="15">
      <c r="A15" s="19" t="s">
        <v>16</v>
      </c>
      <c r="B15" s="20">
        <v>9.83</v>
      </c>
    </row>
    <row r="16">
      <c r="A16" s="17" t="s">
        <v>17</v>
      </c>
      <c r="B16" s="23"/>
    </row>
    <row r="17">
      <c r="A17" s="19" t="s">
        <v>18</v>
      </c>
      <c r="B17" s="20">
        <v>22.25</v>
      </c>
    </row>
    <row r="18">
      <c r="A18" s="19" t="s">
        <v>19</v>
      </c>
      <c r="B18" s="20">
        <v>19.92</v>
      </c>
    </row>
    <row r="19">
      <c r="A19" s="19" t="s">
        <v>20</v>
      </c>
      <c r="B19" s="20">
        <v>26.93</v>
      </c>
    </row>
    <row r="20">
      <c r="A20" s="17" t="s">
        <v>21</v>
      </c>
      <c r="B20" s="24"/>
    </row>
    <row r="21">
      <c r="A21" s="19" t="s">
        <v>22</v>
      </c>
      <c r="B21" s="20">
        <v>25.21</v>
      </c>
    </row>
    <row r="24">
      <c r="A24" s="25" t="s">
        <v>23</v>
      </c>
      <c r="B24" s="26"/>
    </row>
  </sheetData>
  <customSheetViews>
    <customSheetView guid="{FB581063-716D-4039-BFA5-7DD72474ED92}" filter="1" showAutoFilter="1">
      <autoFilter ref="$A$4:$B$21"/>
    </customSheetView>
  </customSheetViews>
  <mergeCells count="1">
    <mergeCell ref="A24:B2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88"/>
    <col customWidth="1" min="2" max="2" width="15.88"/>
    <col customWidth="1" min="3" max="3" width="18.0"/>
    <col customWidth="1" min="4" max="4" width="13.25"/>
  </cols>
  <sheetData>
    <row r="1">
      <c r="A1" s="27"/>
      <c r="B1" s="21"/>
    </row>
    <row r="2">
      <c r="A2" s="14"/>
      <c r="B2" s="28"/>
      <c r="C2" s="28"/>
      <c r="D2" s="28"/>
    </row>
    <row r="3">
      <c r="A3" s="28"/>
      <c r="B3" s="28"/>
      <c r="C3" s="28"/>
      <c r="D3" s="28"/>
    </row>
    <row r="4">
      <c r="A4" s="29" t="s">
        <v>24</v>
      </c>
      <c r="B4" s="30" t="s">
        <v>25</v>
      </c>
      <c r="C4" s="30" t="s">
        <v>26</v>
      </c>
      <c r="D4" s="30" t="s">
        <v>27</v>
      </c>
    </row>
    <row r="5">
      <c r="A5" s="28"/>
      <c r="B5" s="28"/>
      <c r="C5" s="28"/>
      <c r="D5" s="28"/>
    </row>
    <row r="6">
      <c r="A6" s="29" t="s">
        <v>28</v>
      </c>
      <c r="B6" s="31"/>
      <c r="C6" s="31"/>
      <c r="D6" s="31"/>
    </row>
    <row r="7">
      <c r="A7" s="32" t="s">
        <v>29</v>
      </c>
      <c r="B7" s="33">
        <v>3.5</v>
      </c>
      <c r="C7" s="33">
        <v>1.0</v>
      </c>
      <c r="D7" s="33">
        <v>6.5</v>
      </c>
    </row>
    <row r="8">
      <c r="A8" s="32" t="s">
        <v>30</v>
      </c>
      <c r="B8" s="33">
        <v>4.5</v>
      </c>
      <c r="C8" s="33">
        <v>1.0</v>
      </c>
      <c r="D8" s="33">
        <v>6.5</v>
      </c>
    </row>
    <row r="12">
      <c r="A12" s="34" t="s">
        <v>31</v>
      </c>
    </row>
    <row r="13">
      <c r="A13" s="35" t="s">
        <v>28</v>
      </c>
      <c r="C13" s="36">
        <v>1.78</v>
      </c>
    </row>
    <row r="14">
      <c r="A14" s="35" t="s">
        <v>32</v>
      </c>
      <c r="C14" s="36">
        <v>2.5</v>
      </c>
    </row>
    <row r="15">
      <c r="A15" s="35" t="s">
        <v>33</v>
      </c>
      <c r="C15" s="36">
        <v>2.5</v>
      </c>
    </row>
    <row r="19">
      <c r="A19" s="25" t="s">
        <v>23</v>
      </c>
      <c r="B19" s="37"/>
      <c r="C19" s="26"/>
    </row>
  </sheetData>
  <mergeCells count="3">
    <mergeCell ref="B1:D1"/>
    <mergeCell ref="A12:C12"/>
    <mergeCell ref="A19:C1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0.0"/>
    <col customWidth="1" min="2" max="2" width="21.0"/>
  </cols>
  <sheetData>
    <row r="2">
      <c r="A2" s="12"/>
    </row>
    <row r="4">
      <c r="A4" s="38" t="s">
        <v>34</v>
      </c>
      <c r="B4" s="39" t="s">
        <v>35</v>
      </c>
    </row>
    <row r="5">
      <c r="B5" s="40"/>
    </row>
    <row r="6">
      <c r="A6" s="35" t="s">
        <v>36</v>
      </c>
      <c r="B6" s="41">
        <v>0.0</v>
      </c>
    </row>
    <row r="7">
      <c r="A7" s="35" t="s">
        <v>37</v>
      </c>
      <c r="B7" s="41">
        <v>0.4</v>
      </c>
    </row>
    <row r="8">
      <c r="A8" s="35" t="s">
        <v>38</v>
      </c>
      <c r="B8" s="41">
        <v>0.7</v>
      </c>
    </row>
    <row r="9">
      <c r="A9" s="35" t="s">
        <v>39</v>
      </c>
      <c r="B9" s="41">
        <v>1.5</v>
      </c>
    </row>
    <row r="10">
      <c r="A10" s="35" t="s">
        <v>40</v>
      </c>
      <c r="B10" s="41">
        <v>1.5</v>
      </c>
    </row>
    <row r="11">
      <c r="A11" s="35" t="s">
        <v>41</v>
      </c>
      <c r="B11" s="41">
        <v>0.4</v>
      </c>
    </row>
    <row r="12">
      <c r="A12" s="35" t="s">
        <v>42</v>
      </c>
      <c r="B12" s="41">
        <v>0.5</v>
      </c>
    </row>
    <row r="13">
      <c r="A13" s="35" t="s">
        <v>43</v>
      </c>
      <c r="B13" s="41">
        <v>0.6</v>
      </c>
    </row>
    <row r="14">
      <c r="A14" s="35" t="s">
        <v>44</v>
      </c>
      <c r="B14" s="41">
        <v>0.25</v>
      </c>
    </row>
    <row r="17">
      <c r="A17" s="25" t="s">
        <v>23</v>
      </c>
      <c r="B17" s="26"/>
    </row>
  </sheetData>
  <mergeCells count="1">
    <mergeCell ref="A17:B17"/>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25"/>
    <col customWidth="1" min="2" max="2" width="29.13"/>
    <col customWidth="1" min="6" max="6" width="34.63"/>
    <col customWidth="1" min="7" max="7" width="25.38"/>
  </cols>
  <sheetData>
    <row r="1">
      <c r="A1" s="12"/>
      <c r="B1" s="12"/>
      <c r="C1" s="12"/>
      <c r="D1" s="12"/>
      <c r="F1" s="12"/>
      <c r="G1" s="12"/>
    </row>
    <row r="2">
      <c r="B2" s="12"/>
      <c r="D2" s="12"/>
      <c r="F2" s="12"/>
      <c r="G2" s="12"/>
    </row>
    <row r="3">
      <c r="A3" s="12"/>
      <c r="B3" s="12"/>
      <c r="C3" s="12"/>
      <c r="D3" s="12"/>
      <c r="F3" s="12"/>
      <c r="G3" s="12"/>
    </row>
    <row r="4">
      <c r="A4" s="42" t="s">
        <v>45</v>
      </c>
      <c r="B4" s="43"/>
      <c r="C4" s="44"/>
      <c r="D4" s="45"/>
      <c r="F4" s="46" t="s">
        <v>46</v>
      </c>
      <c r="G4" s="45"/>
    </row>
    <row r="5">
      <c r="A5" s="47"/>
      <c r="B5" s="35" t="s">
        <v>47</v>
      </c>
      <c r="C5" s="36">
        <f>G23*G5</f>
        <v>400</v>
      </c>
      <c r="D5" s="48"/>
      <c r="F5" s="49" t="s">
        <v>48</v>
      </c>
      <c r="G5" s="50">
        <v>1.0</v>
      </c>
      <c r="H5" s="35" t="s">
        <v>49</v>
      </c>
    </row>
    <row r="6">
      <c r="A6" s="51" t="s">
        <v>50</v>
      </c>
      <c r="B6" s="35" t="s">
        <v>46</v>
      </c>
      <c r="C6" s="36">
        <f>G12</f>
        <v>7.07</v>
      </c>
      <c r="D6" s="48"/>
      <c r="E6" s="35"/>
      <c r="F6" s="52" t="s">
        <v>51</v>
      </c>
      <c r="G6" s="53">
        <f>Versandkosten!B7</f>
        <v>3.5</v>
      </c>
    </row>
    <row r="7">
      <c r="A7" s="51" t="s">
        <v>52</v>
      </c>
      <c r="B7" s="35" t="s">
        <v>53</v>
      </c>
      <c r="C7" s="54">
        <f>SUM(C5:C6)</f>
        <v>407.07</v>
      </c>
      <c r="D7" s="48"/>
      <c r="F7" s="52" t="s">
        <v>54</v>
      </c>
      <c r="G7" s="53">
        <f>Versandkosten!C7</f>
        <v>1</v>
      </c>
    </row>
    <row r="8">
      <c r="A8" s="51" t="s">
        <v>50</v>
      </c>
      <c r="B8" s="35" t="s">
        <v>55</v>
      </c>
      <c r="C8" s="54">
        <f>C7*G24</f>
        <v>20.3535</v>
      </c>
      <c r="D8" s="48"/>
      <c r="F8" s="52" t="s">
        <v>43</v>
      </c>
      <c r="G8" s="53">
        <f>Verpackung!B13</f>
        <v>0.6</v>
      </c>
    </row>
    <row r="9">
      <c r="A9" s="51" t="s">
        <v>52</v>
      </c>
      <c r="B9" s="35" t="s">
        <v>56</v>
      </c>
      <c r="C9" s="54">
        <f>SUM(C7:C8)</f>
        <v>427.4235</v>
      </c>
      <c r="D9" s="48"/>
      <c r="F9" s="52" t="s">
        <v>57</v>
      </c>
      <c r="G9" s="53">
        <f>Verpackung!B6</f>
        <v>0</v>
      </c>
    </row>
    <row r="10">
      <c r="A10" s="51" t="s">
        <v>50</v>
      </c>
      <c r="B10" s="35" t="s">
        <v>58</v>
      </c>
      <c r="C10" s="54">
        <f>C9*G25</f>
        <v>170.9694</v>
      </c>
      <c r="D10" s="48"/>
      <c r="F10" s="52" t="s">
        <v>59</v>
      </c>
      <c r="G10" s="53">
        <f>Versandkosten!C13</f>
        <v>1.78</v>
      </c>
    </row>
    <row r="11">
      <c r="A11" s="51" t="s">
        <v>52</v>
      </c>
      <c r="B11" s="35" t="s">
        <v>60</v>
      </c>
      <c r="C11" s="54">
        <f>SUM(C9:C10)</f>
        <v>598.3929</v>
      </c>
      <c r="D11" s="48"/>
      <c r="F11" s="55"/>
      <c r="G11" s="48"/>
    </row>
    <row r="12">
      <c r="A12" s="51" t="s">
        <v>50</v>
      </c>
      <c r="B12" s="35" t="s">
        <v>61</v>
      </c>
      <c r="C12" s="54">
        <f>G21</f>
        <v>20</v>
      </c>
      <c r="D12" s="48"/>
      <c r="F12" s="56" t="s">
        <v>62</v>
      </c>
      <c r="G12" s="57">
        <f>G5+G6+(G5*1.19)+G8+G10-G7</f>
        <v>7.07</v>
      </c>
    </row>
    <row r="13">
      <c r="A13" s="51" t="s">
        <v>52</v>
      </c>
      <c r="B13" s="35" t="s">
        <v>63</v>
      </c>
      <c r="C13" s="54">
        <f>SUM(C11:C12)</f>
        <v>618.3929</v>
      </c>
      <c r="D13" s="48"/>
    </row>
    <row r="14">
      <c r="A14" s="51" t="s">
        <v>50</v>
      </c>
      <c r="B14" s="35" t="s">
        <v>64</v>
      </c>
      <c r="C14" s="54">
        <f>C13*19%</f>
        <v>117.494651</v>
      </c>
      <c r="D14" s="48"/>
    </row>
    <row r="15">
      <c r="A15" s="58" t="s">
        <v>52</v>
      </c>
      <c r="B15" s="59" t="s">
        <v>65</v>
      </c>
      <c r="C15" s="60">
        <f>SUM(C13:C14)</f>
        <v>735.887551</v>
      </c>
      <c r="D15" s="61"/>
      <c r="F15" s="62" t="s">
        <v>66</v>
      </c>
      <c r="G15" s="63">
        <f>SUM(G12)</f>
        <v>7.07</v>
      </c>
    </row>
    <row r="16">
      <c r="A16" s="1"/>
      <c r="C16" s="54"/>
    </row>
    <row r="17">
      <c r="B17" s="64" t="s">
        <v>67</v>
      </c>
      <c r="C17" s="65">
        <f>C15</f>
        <v>735.887551</v>
      </c>
    </row>
    <row r="18">
      <c r="F18" s="66" t="s">
        <v>68</v>
      </c>
      <c r="G18" s="67"/>
    </row>
    <row r="19">
      <c r="A19" s="1"/>
      <c r="C19" s="54"/>
      <c r="F19" s="52" t="s">
        <v>69</v>
      </c>
      <c r="G19" s="53">
        <v>400.0</v>
      </c>
    </row>
    <row r="20">
      <c r="A20" s="1"/>
      <c r="B20" s="68" t="s">
        <v>70</v>
      </c>
      <c r="C20" s="69">
        <f>C10</f>
        <v>170.9694</v>
      </c>
      <c r="F20" s="52" t="s">
        <v>71</v>
      </c>
      <c r="G20" s="70">
        <v>0.05</v>
      </c>
    </row>
    <row r="21">
      <c r="A21" s="1"/>
      <c r="F21" s="56" t="s">
        <v>72</v>
      </c>
      <c r="G21" s="57">
        <f>G19*G20</f>
        <v>20</v>
      </c>
    </row>
    <row r="22">
      <c r="A22" s="1"/>
      <c r="C22" s="54"/>
    </row>
    <row r="23">
      <c r="A23" s="71" t="s">
        <v>73</v>
      </c>
      <c r="B23" s="72" t="s">
        <v>74</v>
      </c>
      <c r="C23" s="73">
        <f>C13/C5</f>
        <v>1.54598225</v>
      </c>
      <c r="F23" s="74" t="s">
        <v>75</v>
      </c>
      <c r="G23" s="75">
        <v>400.0</v>
      </c>
      <c r="H23" s="35" t="s">
        <v>76</v>
      </c>
    </row>
    <row r="24">
      <c r="A24" s="1"/>
      <c r="F24" s="76" t="s">
        <v>55</v>
      </c>
      <c r="G24" s="77">
        <v>0.05</v>
      </c>
    </row>
    <row r="25">
      <c r="A25" s="1"/>
      <c r="F25" s="56" t="s">
        <v>58</v>
      </c>
      <c r="G25" s="78">
        <v>0.4</v>
      </c>
    </row>
    <row r="26">
      <c r="A26" s="1"/>
      <c r="C26" s="54"/>
    </row>
    <row r="27">
      <c r="A27" s="79" t="s">
        <v>23</v>
      </c>
      <c r="B27" s="37"/>
      <c r="C27" s="37"/>
      <c r="D27" s="26"/>
      <c r="F27" s="80" t="s">
        <v>77</v>
      </c>
    </row>
    <row r="28">
      <c r="A28" s="1"/>
      <c r="C28" s="54"/>
    </row>
    <row r="29">
      <c r="A29" s="1"/>
      <c r="C29" s="54"/>
    </row>
    <row r="30">
      <c r="A30" s="1"/>
      <c r="C30" s="54"/>
    </row>
    <row r="31">
      <c r="A31" s="1"/>
      <c r="C31" s="54"/>
    </row>
    <row r="32">
      <c r="A32" s="1"/>
    </row>
    <row r="33">
      <c r="A33" s="1"/>
    </row>
  </sheetData>
  <mergeCells count="4">
    <mergeCell ref="B4:D4"/>
    <mergeCell ref="F4:G4"/>
    <mergeCell ref="A27:D27"/>
    <mergeCell ref="F27:G27"/>
  </mergeCells>
  <drawing r:id="rId1"/>
</worksheet>
</file>